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codeName="ThisWorkbook"/>
  <xr:revisionPtr revIDLastSave="0" documentId="13_ncr:1_{F4BBF83C-13C6-4DAE-B0EE-1850995374B1}" xr6:coauthVersionLast="36" xr6:coauthVersionMax="36" xr10:uidLastSave="{00000000-0000-0000-0000-000000000000}"/>
  <bookViews>
    <workbookView xWindow="0" yWindow="0" windowWidth="20496" windowHeight="7452"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91029"/>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<sst xmlns="http://schemas.openxmlformats.org/spreadsheetml/2006/main" count="3057" uniqueCount="531">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</sst>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0600"/>
          <a:ext cx="8754352" cy="1764181"/>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91633" y="47903342"/>
              <a:ext cx="175684" cy="2044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206</xdr:row>
          <xdr:rowOff>45720</xdr:rowOff>
        </xdr:from>
        <xdr:to>
          <xdr:col>5</xdr:col>
          <xdr:colOff>22860</xdr:colOff>
          <xdr:row>206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38100</xdr:rowOff>
        </xdr:from>
        <xdr:to>
          <xdr:col>5</xdr:col>
          <xdr:colOff>22860</xdr:colOff>
          <xdr:row>207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175260</xdr:rowOff>
        </xdr:from>
        <xdr:to>
          <xdr:col>5</xdr:col>
          <xdr:colOff>0</xdr:colOff>
          <xdr:row>209</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91633" y="51392667"/>
              <a:ext cx="17568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206</xdr:row>
          <xdr:rowOff>30480</xdr:rowOff>
        </xdr:from>
        <xdr:to>
          <xdr:col>19</xdr:col>
          <xdr:colOff>30480</xdr:colOff>
          <xdr:row>206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22860</xdr:colOff>
          <xdr:row>215</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22860</xdr:colOff>
          <xdr:row>216</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219</xdr:row>
          <xdr:rowOff>304800</xdr:rowOff>
        </xdr:from>
        <xdr:to>
          <xdr:col>2</xdr:col>
          <xdr:colOff>30480</xdr:colOff>
          <xdr:row>221</xdr:row>
          <xdr:rowOff>7620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30480</xdr:colOff>
          <xdr:row>108</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220980</xdr:rowOff>
        </xdr:from>
        <xdr:to>
          <xdr:col>5</xdr:col>
          <xdr:colOff>30480</xdr:colOff>
          <xdr:row>107</xdr:row>
          <xdr:rowOff>30480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105</xdr:row>
          <xdr:rowOff>220980</xdr:rowOff>
        </xdr:from>
        <xdr:to>
          <xdr:col>9</xdr:col>
          <xdr:colOff>30480</xdr:colOff>
          <xdr:row>107</xdr:row>
          <xdr:rowOff>30480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105</xdr:row>
          <xdr:rowOff>220980</xdr:rowOff>
        </xdr:from>
        <xdr:to>
          <xdr:col>15</xdr:col>
          <xdr:colOff>30480</xdr:colOff>
          <xdr:row>107</xdr:row>
          <xdr:rowOff>30480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105</xdr:row>
          <xdr:rowOff>220980</xdr:rowOff>
        </xdr:from>
        <xdr:to>
          <xdr:col>22</xdr:col>
          <xdr:colOff>30480</xdr:colOff>
          <xdr:row>107</xdr:row>
          <xdr:rowOff>30480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105</xdr:row>
          <xdr:rowOff>220980</xdr:rowOff>
        </xdr:from>
        <xdr:to>
          <xdr:col>26</xdr:col>
          <xdr:colOff>30480</xdr:colOff>
          <xdr:row>107</xdr:row>
          <xdr:rowOff>30480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108</xdr:row>
          <xdr:rowOff>0</xdr:rowOff>
        </xdr:from>
        <xdr:to>
          <xdr:col>11</xdr:col>
          <xdr:colOff>38100</xdr:colOff>
          <xdr:row>108</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108</xdr:row>
          <xdr:rowOff>0</xdr:rowOff>
        </xdr:from>
        <xdr:to>
          <xdr:col>18</xdr:col>
          <xdr:colOff>22860</xdr:colOff>
          <xdr:row>108</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112</xdr:row>
          <xdr:rowOff>0</xdr:rowOff>
        </xdr:from>
        <xdr:to>
          <xdr:col>22</xdr:col>
          <xdr:colOff>38100</xdr:colOff>
          <xdr:row>112</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112</xdr:row>
          <xdr:rowOff>0</xdr:rowOff>
        </xdr:from>
        <xdr:to>
          <xdr:col>26</xdr:col>
          <xdr:colOff>38100</xdr:colOff>
          <xdr:row>112</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175260</xdr:rowOff>
        </xdr:from>
        <xdr:to>
          <xdr:col>5</xdr:col>
          <xdr:colOff>30480</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118</xdr:row>
          <xdr:rowOff>327660</xdr:rowOff>
        </xdr:from>
        <xdr:to>
          <xdr:col>9</xdr:col>
          <xdr:colOff>30480</xdr:colOff>
          <xdr:row>120</xdr:row>
          <xdr:rowOff>45720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118</xdr:row>
          <xdr:rowOff>327660</xdr:rowOff>
        </xdr:from>
        <xdr:to>
          <xdr:col>15</xdr:col>
          <xdr:colOff>30480</xdr:colOff>
          <xdr:row>120</xdr:row>
          <xdr:rowOff>45720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120</xdr:row>
          <xdr:rowOff>175260</xdr:rowOff>
        </xdr:from>
        <xdr:to>
          <xdr:col>11</xdr:col>
          <xdr:colOff>38100</xdr:colOff>
          <xdr:row>122</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120</xdr:row>
          <xdr:rowOff>175260</xdr:rowOff>
        </xdr:from>
        <xdr:to>
          <xdr:col>18</xdr:col>
          <xdr:colOff>30480</xdr:colOff>
          <xdr:row>122</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124</xdr:row>
          <xdr:rowOff>144780</xdr:rowOff>
        </xdr:from>
        <xdr:to>
          <xdr:col>21</xdr:col>
          <xdr:colOff>30480</xdr:colOff>
          <xdr:row>126</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124</xdr:row>
          <xdr:rowOff>144780</xdr:rowOff>
        </xdr:from>
        <xdr:to>
          <xdr:col>25</xdr:col>
          <xdr:colOff>30480</xdr:colOff>
          <xdr:row>126</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118</xdr:row>
          <xdr:rowOff>327660</xdr:rowOff>
        </xdr:from>
        <xdr:to>
          <xdr:col>5</xdr:col>
          <xdr:colOff>22860</xdr:colOff>
          <xdr:row>120</xdr:row>
          <xdr:rowOff>45720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147</xdr:row>
          <xdr:rowOff>60960</xdr:rowOff>
        </xdr:from>
        <xdr:to>
          <xdr:col>29</xdr:col>
          <xdr:colOff>0</xdr:colOff>
          <xdr:row>149</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165</xdr:row>
          <xdr:rowOff>327660</xdr:rowOff>
        </xdr:from>
        <xdr:to>
          <xdr:col>11</xdr:col>
          <xdr:colOff>0</xdr:colOff>
          <xdr:row>167</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167</xdr:row>
          <xdr:rowOff>83820</xdr:rowOff>
        </xdr:from>
        <xdr:to>
          <xdr:col>11</xdr:col>
          <xdr:colOff>0</xdr:colOff>
          <xdr:row>167</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30480</xdr:rowOff>
        </xdr:from>
        <xdr:to>
          <xdr:col>11</xdr:col>
          <xdr:colOff>22860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147</xdr:row>
          <xdr:rowOff>60960</xdr:rowOff>
        </xdr:from>
        <xdr:to>
          <xdr:col>33</xdr:col>
          <xdr:colOff>0</xdr:colOff>
          <xdr:row>149</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153</xdr:row>
          <xdr:rowOff>83820</xdr:rowOff>
        </xdr:from>
        <xdr:to>
          <xdr:col>29</xdr:col>
          <xdr:colOff>0</xdr:colOff>
          <xdr:row>155</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153</xdr:row>
          <xdr:rowOff>83820</xdr:rowOff>
        </xdr:from>
        <xdr:to>
          <xdr:col>32</xdr:col>
          <xdr:colOff>182880</xdr:colOff>
          <xdr:row>155</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158</xdr:row>
          <xdr:rowOff>160020</xdr:rowOff>
        </xdr:from>
        <xdr:to>
          <xdr:col>11</xdr:col>
          <xdr:colOff>7620</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160</xdr:row>
          <xdr:rowOff>220980</xdr:rowOff>
        </xdr:from>
        <xdr:to>
          <xdr:col>11</xdr:col>
          <xdr:colOff>0</xdr:colOff>
          <xdr:row>160</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164</xdr:row>
          <xdr:rowOff>0</xdr:rowOff>
        </xdr:from>
        <xdr:to>
          <xdr:col>29</xdr:col>
          <xdr:colOff>0</xdr:colOff>
          <xdr:row>165</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164</xdr:row>
          <xdr:rowOff>0</xdr:rowOff>
        </xdr:from>
        <xdr:to>
          <xdr:col>33</xdr:col>
          <xdr:colOff>0</xdr:colOff>
          <xdr:row>165</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91633" y="51003200"/>
              <a:ext cx="175684" cy="4656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207</xdr:row>
          <xdr:rowOff>30480</xdr:rowOff>
        </xdr:from>
        <xdr:to>
          <xdr:col>19</xdr:col>
          <xdr:colOff>30480</xdr:colOff>
          <xdr:row>207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208</xdr:row>
          <xdr:rowOff>22860</xdr:rowOff>
        </xdr:from>
        <xdr:to>
          <xdr:col>22</xdr:col>
          <xdr:colOff>30480</xdr:colOff>
          <xdr:row>208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22860</xdr:rowOff>
        </xdr:from>
        <xdr:to>
          <xdr:col>27</xdr:col>
          <xdr:colOff>45720</xdr:colOff>
          <xdr:row>209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7620</xdr:rowOff>
        </xdr:from>
        <xdr:to>
          <xdr:col>11</xdr:col>
          <xdr:colOff>30480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68</xdr:row>
          <xdr:rowOff>7620</xdr:rowOff>
        </xdr:from>
        <xdr:to>
          <xdr:col>11</xdr:col>
          <xdr:colOff>22860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70</xdr:row>
          <xdr:rowOff>7620</xdr:rowOff>
        </xdr:from>
        <xdr:to>
          <xdr:col>11</xdr:col>
          <xdr:colOff>22860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7620</xdr:rowOff>
        </xdr:from>
        <xdr:to>
          <xdr:col>11</xdr:col>
          <xdr:colOff>22860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45720</xdr:rowOff>
        </xdr:from>
        <xdr:to>
          <xdr:col>2</xdr:col>
          <xdr:colOff>22860</xdr:colOff>
          <xdr:row>218</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775450" y="561975"/>
          <a:ext cx="6312958" cy="1389593"/>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30480</xdr:colOff>
          <xdr:row>77</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220980</xdr:rowOff>
        </xdr:from>
        <xdr:to>
          <xdr:col>3</xdr:col>
          <xdr:colOff>30480</xdr:colOff>
          <xdr:row>78</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22860</xdr:rowOff>
        </xdr:from>
        <xdr:to>
          <xdr:col>3</xdr:col>
          <xdr:colOff>30480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30480</xdr:colOff>
          <xdr:row>79</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182880</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182880</xdr:colOff>
          <xdr:row>180</xdr:row>
          <xdr:rowOff>7620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7620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182880</xdr:colOff>
          <xdr:row>182</xdr:row>
          <xdr:rowOff>7620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182880</xdr:colOff>
          <xdr:row>182</xdr:row>
          <xdr:rowOff>182880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182880</xdr:colOff>
          <xdr:row>184</xdr:row>
          <xdr:rowOff>7620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7620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182880</xdr:colOff>
          <xdr:row>187</xdr:row>
          <xdr:rowOff>182880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182880</xdr:colOff>
          <xdr:row>189</xdr:row>
          <xdr:rowOff>7620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182880</xdr:colOff>
          <xdr:row>190</xdr:row>
          <xdr:rowOff>7620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182880</xdr:colOff>
          <xdr:row>190</xdr:row>
          <xdr:rowOff>182880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182880</xdr:colOff>
          <xdr:row>192</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182880</xdr:colOff>
          <xdr:row>193</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182880</xdr:colOff>
          <xdr:row>194</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182880</xdr:colOff>
          <xdr:row>195</xdr:row>
          <xdr:rowOff>7620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182880</xdr:colOff>
          <xdr:row>195</xdr:row>
          <xdr:rowOff>182880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182880</xdr:colOff>
          <xdr:row>197</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182880</xdr:colOff>
          <xdr:row>198</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182880</xdr:colOff>
          <xdr:row>199</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182880</xdr:colOff>
          <xdr:row>200</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182880</xdr:colOff>
          <xdr:row>201</xdr:row>
          <xdr:rowOff>7620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182880</xdr:colOff>
          <xdr:row>202</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132</xdr:row>
          <xdr:rowOff>0</xdr:rowOff>
        </xdr:from>
        <xdr:to>
          <xdr:col>18</xdr:col>
          <xdr:colOff>22860</xdr:colOff>
          <xdr:row>132</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251460</xdr:rowOff>
        </xdr:from>
        <xdr:to>
          <xdr:col>5</xdr:col>
          <xdr:colOff>30480</xdr:colOff>
          <xdr:row>132</xdr:row>
          <xdr:rowOff>220980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251460</xdr:rowOff>
        </xdr:from>
        <xdr:to>
          <xdr:col>11</xdr:col>
          <xdr:colOff>45720</xdr:colOff>
          <xdr:row>132</xdr:row>
          <xdr:rowOff>220980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22860</xdr:rowOff>
        </xdr:from>
        <xdr:to>
          <xdr:col>9</xdr:col>
          <xdr:colOff>45720</xdr:colOff>
          <xdr:row>130</xdr:row>
          <xdr:rowOff>236220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22860</xdr:rowOff>
        </xdr:from>
        <xdr:to>
          <xdr:col>9</xdr:col>
          <xdr:colOff>45720</xdr:colOff>
          <xdr:row>129</xdr:row>
          <xdr:rowOff>236220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22860</xdr:rowOff>
        </xdr:from>
        <xdr:to>
          <xdr:col>13</xdr:col>
          <xdr:colOff>45720</xdr:colOff>
          <xdr:row>129</xdr:row>
          <xdr:rowOff>236220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22860</xdr:rowOff>
        </xdr:from>
        <xdr:to>
          <xdr:col>20</xdr:col>
          <xdr:colOff>45720</xdr:colOff>
          <xdr:row>129</xdr:row>
          <xdr:rowOff>236220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22860</xdr:rowOff>
        </xdr:from>
        <xdr:to>
          <xdr:col>13</xdr:col>
          <xdr:colOff>45720</xdr:colOff>
          <xdr:row>130</xdr:row>
          <xdr:rowOff>236220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22860</xdr:rowOff>
        </xdr:from>
        <xdr:to>
          <xdr:col>20</xdr:col>
          <xdr:colOff>45720</xdr:colOff>
          <xdr:row>130</xdr:row>
          <xdr:rowOff>236220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22860</xdr:rowOff>
        </xdr:from>
        <xdr:to>
          <xdr:col>27</xdr:col>
          <xdr:colOff>45720</xdr:colOff>
          <xdr:row>130</xdr:row>
          <xdr:rowOff>236220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116</xdr:row>
          <xdr:rowOff>822960</xdr:rowOff>
        </xdr:from>
        <xdr:to>
          <xdr:col>14</xdr:col>
          <xdr:colOff>38100</xdr:colOff>
          <xdr:row>118</xdr:row>
          <xdr:rowOff>30480</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116</xdr:row>
          <xdr:rowOff>822960</xdr:rowOff>
        </xdr:from>
        <xdr:to>
          <xdr:col>21</xdr:col>
          <xdr:colOff>38100</xdr:colOff>
          <xdr:row>118</xdr:row>
          <xdr:rowOff>30480</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116</xdr:row>
          <xdr:rowOff>822960</xdr:rowOff>
        </xdr:from>
        <xdr:to>
          <xdr:col>5</xdr:col>
          <xdr:colOff>22860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175260</xdr:colOff>
          <xdr:row>135</xdr:row>
          <xdr:rowOff>144780</xdr:rowOff>
        </xdr:from>
        <xdr:to>
          <xdr:col>21</xdr:col>
          <xdr:colOff>30480</xdr:colOff>
          <xdr:row>137</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135</xdr:row>
          <xdr:rowOff>144780</xdr:rowOff>
        </xdr:from>
        <xdr:to>
          <xdr:col>25</xdr:col>
          <xdr:colOff>30480</xdr:colOff>
          <xdr:row>137</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220</xdr:row>
          <xdr:rowOff>22860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182880</xdr:colOff>
          <xdr:row>209</xdr:row>
          <xdr:rowOff>152400</xdr:rowOff>
        </xdr:from>
        <xdr:to>
          <xdr:col>33</xdr:col>
          <xdr:colOff>38100</xdr:colOff>
          <xdr:row>211</xdr:row>
          <xdr:rowOff>45720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791633" y="49555400"/>
              <a:ext cx="175684" cy="4826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201</xdr:row>
          <xdr:rowOff>137160</xdr:rowOff>
        </xdr:from>
        <xdr:to>
          <xdr:col>33</xdr:col>
          <xdr:colOff>38100</xdr:colOff>
          <xdr:row>203</xdr:row>
          <xdr:rowOff>45720</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791633" y="25383067"/>
              <a:ext cx="175684"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112</xdr:row>
          <xdr:rowOff>182880</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791633" y="29548667"/>
              <a:ext cx="175684"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125</xdr:row>
          <xdr:rowOff>190500</xdr:rowOff>
        </xdr:from>
        <xdr:to>
          <xdr:col>33</xdr:col>
          <xdr:colOff>38100</xdr:colOff>
          <xdr:row>127</xdr:row>
          <xdr:rowOff>45720</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791633" y="32655933"/>
              <a:ext cx="175684"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182880</xdr:rowOff>
        </xdr:from>
        <xdr:to>
          <xdr:col>33</xdr:col>
          <xdr:colOff>45720</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791633" y="36770733"/>
              <a:ext cx="175684"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151</xdr:row>
          <xdr:rowOff>182880</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791633" y="40445267"/>
              <a:ext cx="175684"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161</xdr:row>
          <xdr:rowOff>182880</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791633" y="42892133"/>
              <a:ext cx="175684"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169</xdr:row>
          <xdr:rowOff>182880</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a:extLst>
            <a:ext uri="{FF2B5EF4-FFF2-40B4-BE49-F238E27FC236}">
              <a16:creationId xmlns:a16="http://schemas.microsoft.com/office/drawing/2014/main" id="{00000000-0008-0000-0500-00001C000000}"/>
            </a:ext>
          </a:extLst>
        </xdr:cNvPr>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a:extLst>
            <a:ext uri="{FF2B5EF4-FFF2-40B4-BE49-F238E27FC236}">
              <a16:creationId xmlns:a16="http://schemas.microsoft.com/office/drawing/2014/main" id="{00000000-0008-0000-0500-00001D000000}"/>
            </a:ext>
          </a:extLst>
        </xdr:cNvPr>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a:extLst>
            <a:ext uri="{FF2B5EF4-FFF2-40B4-BE49-F238E27FC236}">
              <a16:creationId xmlns:a16="http://schemas.microsoft.com/office/drawing/2014/main" id="{00000000-0008-0000-0500-00002B000000}"/>
            </a:ext>
          </a:extLst>
        </xdr:cNvPr>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a:extLst>
            <a:ext uri="{FF2B5EF4-FFF2-40B4-BE49-F238E27FC236}">
              <a16:creationId xmlns:a16="http://schemas.microsoft.com/office/drawing/2014/main" id="{00000000-0008-0000-05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tabSelected="1" view="pageBreakPreview" zoomScale="90" zoomScaleNormal="90" zoomScaleSheetLayoutView="90" workbookViewId="0">
      <selection sqref="A1:E1"/>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10" t="s">
        <v>465</v>
      </c>
      <c r="B1" s="810"/>
      <c r="C1" s="810"/>
      <c r="D1" s="810"/>
      <c r="E1" s="810"/>
    </row>
    <row r="2" spans="1:5" ht="16.8" thickTop="1">
      <c r="A2" s="811" t="s">
        <v>337</v>
      </c>
      <c r="B2" s="811"/>
      <c r="C2" s="811"/>
      <c r="D2" s="811"/>
      <c r="E2" s="811"/>
    </row>
    <row r="3" spans="1:5" s="26" customFormat="1" ht="8.1" customHeight="1">
      <c r="A3" s="812"/>
      <c r="B3" s="812"/>
      <c r="C3" s="812"/>
      <c r="D3" s="812"/>
    </row>
    <row r="4" spans="1:5" s="28" customFormat="1" ht="26.4">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13" t="s">
        <v>200</v>
      </c>
      <c r="B18" s="813"/>
      <c r="C18" s="813"/>
      <c r="D18" s="813"/>
    </row>
    <row r="19" spans="1:6" ht="5.25" customHeight="1">
      <c r="A19" s="549"/>
      <c r="B19" s="549"/>
      <c r="C19" s="549"/>
      <c r="D19" s="549"/>
    </row>
    <row r="20" spans="1:6" ht="16.2">
      <c r="A20" s="37" t="s">
        <v>312</v>
      </c>
      <c r="B20" s="36"/>
    </row>
    <row r="21" spans="1:6" s="39" customFormat="1" ht="16.2">
      <c r="A21" s="37" t="s">
        <v>336</v>
      </c>
      <c r="B21" s="38"/>
      <c r="C21" s="37"/>
      <c r="D21" s="37"/>
    </row>
    <row r="22" spans="1:6" s="39" customFormat="1" ht="16.2">
      <c r="A22" s="37" t="s">
        <v>201</v>
      </c>
      <c r="B22" s="38"/>
      <c r="C22" s="37"/>
      <c r="D22" s="37"/>
    </row>
    <row r="23" spans="1:6" s="39" customFormat="1" ht="16.2">
      <c r="A23" s="37" t="s">
        <v>264</v>
      </c>
      <c r="B23" s="38"/>
      <c r="C23" s="37"/>
      <c r="D23" s="37"/>
    </row>
    <row r="24" spans="1:6" ht="9.75" customHeight="1">
      <c r="A24" s="35"/>
      <c r="B24" s="36"/>
      <c r="D24" s="36"/>
    </row>
    <row r="25" spans="1:6" s="558" customFormat="1" ht="16.2">
      <c r="A25" s="809" t="s">
        <v>310</v>
      </c>
      <c r="B25" s="809"/>
      <c r="C25" s="809"/>
      <c r="D25" s="809"/>
      <c r="F25" s="559"/>
    </row>
    <row r="26" spans="1:6" s="558" customFormat="1" ht="16.2">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50000000000003" customHeight="1"/>
    <row r="56" ht="34.950000000000003" customHeight="1"/>
    <row r="60" ht="34.950000000000003" customHeight="1"/>
    <row r="61" ht="34.950000000000003" customHeight="1"/>
    <row r="63" ht="34.950000000000003" customHeight="1"/>
    <row r="64" ht="34.950000000000003" customHeight="1"/>
    <row r="66" ht="55.2" customHeight="1"/>
    <row r="67" ht="55.2" customHeight="1"/>
    <row r="71" ht="28.95" customHeight="1"/>
    <row r="72" ht="28.95"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0" bestFit="1" customWidth="1"/>
    <col min="27" max="27" width="14.77734375" bestFit="1" customWidth="1"/>
    <col min="28" max="28" width="20.88671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t="s">
        <v>526</v>
      </c>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505</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t="s">
        <v>505</v>
      </c>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44" t="s">
        <v>506</v>
      </c>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t="s">
        <v>507</v>
      </c>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t="s">
        <v>508</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t="s">
        <v>509</v>
      </c>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t="s">
        <v>510</v>
      </c>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t="s">
        <v>511</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t="s">
        <v>512</v>
      </c>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t="s">
        <v>513</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514</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73" t="s">
        <v>405</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321</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v>1</v>
      </c>
      <c r="D33" s="166">
        <v>3</v>
      </c>
      <c r="E33" s="166">
        <v>3</v>
      </c>
      <c r="F33" s="166">
        <v>4</v>
      </c>
      <c r="G33" s="166">
        <v>5</v>
      </c>
      <c r="H33" s="166">
        <v>6</v>
      </c>
      <c r="I33" s="166">
        <v>7</v>
      </c>
      <c r="J33" s="166">
        <v>8</v>
      </c>
      <c r="K33" s="166">
        <v>9</v>
      </c>
      <c r="L33" s="167">
        <v>0</v>
      </c>
      <c r="M33" s="837" t="s">
        <v>484</v>
      </c>
      <c r="N33" s="838"/>
      <c r="O33" s="838"/>
      <c r="P33" s="838"/>
      <c r="Q33" s="839"/>
      <c r="R33" s="837" t="s">
        <v>484</v>
      </c>
      <c r="S33" s="838"/>
      <c r="T33" s="838"/>
      <c r="U33" s="838"/>
      <c r="V33" s="839"/>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485</v>
      </c>
      <c r="N34" s="816"/>
      <c r="O34" s="816"/>
      <c r="P34" s="816"/>
      <c r="Q34" s="817"/>
      <c r="R34" s="815" t="s">
        <v>485</v>
      </c>
      <c r="S34" s="816"/>
      <c r="T34" s="816"/>
      <c r="U34" s="816"/>
      <c r="V34" s="81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486</v>
      </c>
      <c r="N35" s="816"/>
      <c r="O35" s="816"/>
      <c r="P35" s="816"/>
      <c r="Q35" s="817"/>
      <c r="R35" s="815" t="s">
        <v>486</v>
      </c>
      <c r="S35" s="816"/>
      <c r="T35" s="816"/>
      <c r="U35" s="816"/>
      <c r="V35" s="81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487</v>
      </c>
      <c r="N36" s="816"/>
      <c r="O36" s="816"/>
      <c r="P36" s="816"/>
      <c r="Q36" s="817"/>
      <c r="R36" s="815" t="s">
        <v>489</v>
      </c>
      <c r="S36" s="816"/>
      <c r="T36" s="816"/>
      <c r="U36" s="816"/>
      <c r="V36" s="81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488</v>
      </c>
      <c r="N37" s="816"/>
      <c r="O37" s="816"/>
      <c r="P37" s="816"/>
      <c r="Q37" s="817"/>
      <c r="R37" s="815" t="s">
        <v>488</v>
      </c>
      <c r="S37" s="816"/>
      <c r="T37" s="816"/>
      <c r="U37" s="816"/>
      <c r="V37" s="81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488</v>
      </c>
      <c r="N38" s="816"/>
      <c r="O38" s="816"/>
      <c r="P38" s="816"/>
      <c r="Q38" s="817"/>
      <c r="R38" s="815" t="s">
        <v>488</v>
      </c>
      <c r="S38" s="816"/>
      <c r="T38" s="816"/>
      <c r="U38" s="816"/>
      <c r="V38" s="81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xr:uid="{00000000-0004-0000-0100-000000000000}"/>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zoomScale="90" zoomScaleNormal="120" zoomScaleSheetLayoutView="90" workbookViewId="0"/>
  </sheetViews>
  <sheetFormatPr defaultColWidth="9" defaultRowHeight="13.2"/>
  <cols>
    <col min="1" max="1" width="2.44140625" style="46" customWidth="1"/>
    <col min="2" max="6" width="2.77734375" style="46" customWidth="1"/>
    <col min="7" max="35" width="2.44140625" style="46" customWidth="1"/>
    <col min="36" max="36" width="2.44140625" style="47" customWidth="1"/>
    <col min="37" max="37" width="2.44140625" style="46" customWidth="1"/>
    <col min="38" max="38" width="3.44140625" style="46" customWidth="1"/>
    <col min="39" max="43" width="9.21875" style="46" customWidth="1"/>
    <col min="44" max="44" width="9.777343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367</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15">
        <v>4</v>
      </c>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○○ケアサービス</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○○ケアサービス</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100－1234</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千代田区霞が関１－２－２</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○○ビル18Ｆ</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コウロウ　タロウ</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厚労　太郎</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03-3571-0000</v>
      </c>
      <c r="L15" s="969"/>
      <c r="M15" s="969"/>
      <c r="N15" s="969"/>
      <c r="O15" s="969"/>
      <c r="P15" s="967" t="s">
        <v>1</v>
      </c>
      <c r="Q15" s="967"/>
      <c r="R15" s="967"/>
      <c r="S15" s="967"/>
      <c r="T15" s="969" t="str">
        <f>IF(基本情報入力シート!M25="","",基本情報入力シート!M25)</f>
        <v>03-3591-9999</v>
      </c>
      <c r="U15" s="969"/>
      <c r="V15" s="969"/>
      <c r="W15" s="969"/>
      <c r="X15" s="969"/>
      <c r="Y15" s="967" t="s">
        <v>143</v>
      </c>
      <c r="Z15" s="967"/>
      <c r="AA15" s="967"/>
      <c r="AB15" s="967"/>
      <c r="AC15" s="970" t="str">
        <f>IF(基本情報入力シート!M26="","",基本情報入力シート!M26)</f>
        <v>aaa@aaa.aa.jp</v>
      </c>
      <c r="AD15" s="970"/>
      <c r="AE15" s="970"/>
      <c r="AF15" s="970"/>
      <c r="AG15" s="970"/>
      <c r="AH15" s="970"/>
      <c r="AI15" s="970"/>
      <c r="AJ15" s="970"/>
      <c r="AK15" s="50"/>
      <c r="AT15" s="51"/>
    </row>
    <row r="16" spans="1:46" s="49" customFormat="1" ht="12.6"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922" t="s">
        <v>474</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426</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372</v>
      </c>
      <c r="Q27" s="1088"/>
      <c r="R27" s="1088"/>
      <c r="S27" s="1088"/>
      <c r="T27" s="1088"/>
      <c r="U27" s="1089"/>
      <c r="V27" s="727" t="str">
        <f>IF(P28="","",IF(P29="","",IF(P29&gt;P28,"○","☓")))</f>
        <v/>
      </c>
      <c r="W27" s="1090" t="s">
        <v>373</v>
      </c>
      <c r="X27" s="1088"/>
      <c r="Y27" s="1088"/>
      <c r="Z27" s="1088"/>
      <c r="AA27" s="1088"/>
      <c r="AB27" s="1089"/>
      <c r="AC27" s="727" t="str">
        <f>IF(W28="","",IF(W29="","",IF(W29&gt;W28,"○","☓")))</f>
        <v/>
      </c>
      <c r="AD27" s="1090" t="s">
        <v>365</v>
      </c>
      <c r="AE27" s="1088"/>
      <c r="AF27" s="1088"/>
      <c r="AG27" s="1088"/>
      <c r="AH27" s="1088"/>
      <c r="AI27" s="1089"/>
      <c r="AJ27" s="727" t="str">
        <f>IF(AD28="","",IF(AD29="","",IF(AD29&gt;AD28,"○","☓")))</f>
        <v>○</v>
      </c>
    </row>
    <row r="28" spans="1:47">
      <c r="A28" s="688" t="s">
        <v>10</v>
      </c>
      <c r="B28" s="1091" t="s">
        <v>369</v>
      </c>
      <c r="C28" s="1091"/>
      <c r="D28" s="1092">
        <f>IF(V4=0,"",V4)</f>
        <v>4</v>
      </c>
      <c r="E28" s="1092"/>
      <c r="F28" s="693" t="s">
        <v>371</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f>IF('別紙様式2-4 個表_ベースアップ'!O5="","",'別紙様式2-4 個表_ベースアップ'!O5)</f>
        <v>4597200</v>
      </c>
      <c r="AE28" s="1096"/>
      <c r="AF28" s="1096"/>
      <c r="AG28" s="1096"/>
      <c r="AH28" s="1096"/>
      <c r="AI28" s="1096"/>
      <c r="AJ28" s="802" t="s">
        <v>2</v>
      </c>
      <c r="AL28" s="50"/>
    </row>
    <row r="29" spans="1:47" ht="22.5" customHeight="1">
      <c r="A29" s="685" t="s">
        <v>11</v>
      </c>
      <c r="B29" s="1166" t="s">
        <v>380</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f>IFERROR(AD30-AD31,"")</f>
        <v>4598000</v>
      </c>
      <c r="AE29" s="1172"/>
      <c r="AF29" s="1172"/>
      <c r="AG29" s="1172"/>
      <c r="AH29" s="1172"/>
      <c r="AI29" s="1172"/>
      <c r="AJ29" s="803" t="s">
        <v>2</v>
      </c>
    </row>
    <row r="30" spans="1:47" ht="22.5" customHeight="1">
      <c r="A30" s="686"/>
      <c r="B30" s="1173" t="s">
        <v>416</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v>207408000</v>
      </c>
      <c r="AE30" s="1181"/>
      <c r="AF30" s="1181"/>
      <c r="AG30" s="1181"/>
      <c r="AH30" s="1181"/>
      <c r="AI30" s="1181"/>
      <c r="AJ30" s="804" t="s">
        <v>2</v>
      </c>
    </row>
    <row r="31" spans="1:47" ht="33.75" customHeight="1">
      <c r="A31" s="686"/>
      <c r="B31" s="1173" t="s">
        <v>389</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f>IF((AD32-AD33-AD34-AD35-AD36)=0,"",(AD32-AD33-AD34-AD35-AD36))</f>
        <v>202810000</v>
      </c>
      <c r="AE31" s="1096"/>
      <c r="AF31" s="1096"/>
      <c r="AG31" s="1096"/>
      <c r="AH31" s="1096"/>
      <c r="AI31" s="1096"/>
      <c r="AJ31" s="805" t="s">
        <v>2</v>
      </c>
    </row>
    <row r="32" spans="1:47" ht="15" customHeight="1">
      <c r="A32" s="686"/>
      <c r="B32" s="1184"/>
      <c r="C32" s="702" t="s">
        <v>366</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v>231258000</v>
      </c>
      <c r="AE32" s="1191"/>
      <c r="AF32" s="1191"/>
      <c r="AG32" s="1191"/>
      <c r="AH32" s="1191"/>
      <c r="AI32" s="1191"/>
      <c r="AJ32" s="806" t="s">
        <v>2</v>
      </c>
      <c r="AL32" s="50"/>
    </row>
    <row r="33" spans="1:38" ht="15" customHeight="1">
      <c r="A33" s="686"/>
      <c r="B33" s="1184"/>
      <c r="C33" s="697" t="s">
        <v>377</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v>19666000</v>
      </c>
      <c r="AE33" s="1191"/>
      <c r="AF33" s="1191"/>
      <c r="AG33" s="1191"/>
      <c r="AH33" s="1191"/>
      <c r="AI33" s="1191"/>
      <c r="AJ33" s="806" t="s">
        <v>2</v>
      </c>
      <c r="AL33" s="50"/>
    </row>
    <row r="34" spans="1:38" ht="15" customHeight="1">
      <c r="A34" s="686"/>
      <c r="B34" s="1184"/>
      <c r="C34" s="702" t="s">
        <v>379</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v>8782000</v>
      </c>
      <c r="AE34" s="1191"/>
      <c r="AF34" s="1191"/>
      <c r="AG34" s="1191"/>
      <c r="AH34" s="1191"/>
      <c r="AI34" s="1191"/>
      <c r="AJ34" s="806" t="s">
        <v>2</v>
      </c>
      <c r="AL34" s="50"/>
    </row>
    <row r="35" spans="1:38" ht="22.5" customHeight="1">
      <c r="A35" s="686"/>
      <c r="B35" s="1184"/>
      <c r="C35" s="1192" t="s">
        <v>378</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v>0</v>
      </c>
      <c r="AE35" s="1191"/>
      <c r="AF35" s="1191"/>
      <c r="AG35" s="1191"/>
      <c r="AH35" s="1191"/>
      <c r="AI35" s="1191"/>
      <c r="AJ35" s="806" t="s">
        <v>2</v>
      </c>
      <c r="AL35" s="50"/>
    </row>
    <row r="36" spans="1:38" ht="24.75" customHeight="1">
      <c r="A36" s="687"/>
      <c r="B36" s="1185"/>
      <c r="C36" s="1195" t="s">
        <v>370</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v>0</v>
      </c>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205" t="s">
        <v>390</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475</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482</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438</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391</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441</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481</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480</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437</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476</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419</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383</v>
      </c>
      <c r="AC53" s="952"/>
      <c r="AD53" s="952"/>
      <c r="AE53" s="952"/>
      <c r="AF53" s="952"/>
      <c r="AG53" s="952"/>
      <c r="AH53" s="952"/>
      <c r="AI53" s="952"/>
      <c r="AJ53" s="952"/>
      <c r="AK53" s="952"/>
      <c r="AL53" s="47"/>
      <c r="AU53" s="52"/>
    </row>
    <row r="54" spans="1:47" ht="17.25" customHeight="1" thickBot="1">
      <c r="A54" s="952" t="s">
        <v>418</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382</v>
      </c>
      <c r="AC54" s="952"/>
      <c r="AD54" s="952"/>
      <c r="AE54" s="952"/>
      <c r="AF54" s="952"/>
      <c r="AG54" s="952"/>
      <c r="AH54" s="952"/>
      <c r="AI54" s="952"/>
      <c r="AJ54" s="952"/>
      <c r="AK54" s="95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470</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420</v>
      </c>
      <c r="AC59" s="952"/>
      <c r="AD59" s="952"/>
      <c r="AE59" s="952"/>
      <c r="AF59" s="952"/>
      <c r="AG59" s="952"/>
      <c r="AH59" s="952"/>
      <c r="AI59" s="952"/>
      <c r="AJ59" s="952"/>
      <c r="AK59" s="952"/>
      <c r="AL59" s="47"/>
      <c r="AU59" s="52"/>
    </row>
    <row r="60" spans="1:47" ht="17.25" customHeight="1">
      <c r="A60" s="952" t="s">
        <v>422</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384</v>
      </c>
      <c r="AC60" s="952"/>
      <c r="AD60" s="952"/>
      <c r="AE60" s="952"/>
      <c r="AF60" s="952"/>
      <c r="AG60" s="952"/>
      <c r="AH60" s="952"/>
      <c r="AI60" s="952"/>
      <c r="AJ60" s="952"/>
      <c r="AK60" s="952"/>
      <c r="AL60" s="47"/>
      <c r="AU60" s="52"/>
    </row>
    <row r="61" spans="1:47" ht="27.75" customHeight="1">
      <c r="A61" s="1208" t="s">
        <v>423</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421</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461</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440</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338</v>
      </c>
      <c r="Y64" s="1111"/>
      <c r="Z64" s="1112"/>
      <c r="AA64" s="1112"/>
      <c r="AB64" s="1112"/>
      <c r="AC64" s="1113"/>
      <c r="AD64" s="240" t="s">
        <v>338</v>
      </c>
      <c r="AE64" s="1111"/>
      <c r="AF64" s="1112"/>
      <c r="AG64" s="1112"/>
      <c r="AH64" s="1112"/>
      <c r="AI64" s="1113"/>
      <c r="AJ64" s="241" t="s">
        <v>37</v>
      </c>
      <c r="AM64" s="58" t="s">
        <v>439</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338</v>
      </c>
      <c r="Y65" s="1126"/>
      <c r="Z65" s="1127"/>
      <c r="AA65" s="1127"/>
      <c r="AB65" s="1127"/>
      <c r="AC65" s="1128"/>
      <c r="AD65" s="240" t="s">
        <v>338</v>
      </c>
      <c r="AE65" s="1126"/>
      <c r="AF65" s="1127"/>
      <c r="AG65" s="1127"/>
      <c r="AH65" s="1127"/>
      <c r="AI65" s="1128"/>
      <c r="AJ65" s="241" t="s">
        <v>37</v>
      </c>
      <c r="AM65" s="58" t="s">
        <v>453</v>
      </c>
      <c r="AU65" s="52"/>
    </row>
    <row r="66" spans="1:52" ht="22.5" customHeight="1" thickBot="1">
      <c r="A66" s="1097"/>
      <c r="B66" s="242" t="s">
        <v>414</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394</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395</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479</v>
      </c>
      <c r="B88" s="1152" t="s">
        <v>478</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424</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383</v>
      </c>
      <c r="AC90" s="952"/>
      <c r="AD90" s="952"/>
      <c r="AE90" s="952"/>
      <c r="AF90" s="952"/>
      <c r="AG90" s="952"/>
      <c r="AH90" s="952"/>
      <c r="AI90" s="952"/>
      <c r="AJ90" s="952"/>
      <c r="AK90" s="952"/>
      <c r="AL90" s="47"/>
      <c r="AU90" s="52"/>
    </row>
    <row r="91" spans="1:52" ht="17.25" customHeight="1">
      <c r="A91" s="952" t="s">
        <v>524</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396</v>
      </c>
      <c r="AC91" s="952"/>
      <c r="AD91" s="952"/>
      <c r="AE91" s="952"/>
      <c r="AF91" s="952"/>
      <c r="AG91" s="952"/>
      <c r="AH91" s="952"/>
      <c r="AI91" s="952"/>
      <c r="AJ91" s="952"/>
      <c r="AK91" s="952"/>
      <c r="AL91" s="47"/>
      <c r="AU91" s="52"/>
    </row>
    <row r="92" spans="1:52" ht="17.25" customHeight="1" thickBot="1">
      <c r="A92" s="926" t="s">
        <v>483</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431</v>
      </c>
      <c r="C93" s="930"/>
      <c r="D93" s="930"/>
      <c r="E93" s="930"/>
      <c r="F93" s="930"/>
      <c r="G93" s="930"/>
      <c r="H93" s="930"/>
      <c r="I93" s="930"/>
      <c r="J93" s="930"/>
      <c r="K93" s="930"/>
      <c r="L93" s="930"/>
      <c r="M93" s="930"/>
      <c r="N93" s="931"/>
      <c r="O93" s="932">
        <f>SUM('別紙様式2-4 個表_ベースアップ'!AI12:AI111)</f>
        <v>3774607</v>
      </c>
      <c r="P93" s="933"/>
      <c r="Q93" s="933"/>
      <c r="R93" s="933"/>
      <c r="S93" s="933"/>
      <c r="T93" s="933"/>
      <c r="U93" s="934"/>
      <c r="V93" s="575" t="s">
        <v>2</v>
      </c>
      <c r="W93" s="576"/>
      <c r="X93" s="577"/>
      <c r="Y93" s="577"/>
      <c r="Z93" s="578"/>
      <c r="AA93" s="579"/>
      <c r="AB93" s="953" t="s">
        <v>204</v>
      </c>
      <c r="AC93" s="954" t="str">
        <f>IF(X94=0,"",IF(X94&gt;=200/3,"○","×"))</f>
        <v>○</v>
      </c>
      <c r="AD93" s="957" t="s">
        <v>411</v>
      </c>
      <c r="AE93" s="733"/>
      <c r="AF93" s="733"/>
      <c r="AG93" s="733"/>
      <c r="AH93" s="733"/>
      <c r="AI93" s="733"/>
      <c r="AJ93" s="733"/>
      <c r="AK93" s="733"/>
      <c r="AL93" s="47"/>
      <c r="AU93" s="52"/>
    </row>
    <row r="94" spans="1:52" ht="17.25" customHeight="1" thickBot="1">
      <c r="A94" s="735"/>
      <c r="B94" s="735"/>
      <c r="C94" s="733"/>
      <c r="D94" s="946" t="s">
        <v>432</v>
      </c>
      <c r="E94" s="947"/>
      <c r="F94" s="947"/>
      <c r="G94" s="947"/>
      <c r="H94" s="947"/>
      <c r="I94" s="947"/>
      <c r="J94" s="947"/>
      <c r="K94" s="947"/>
      <c r="L94" s="947"/>
      <c r="M94" s="947"/>
      <c r="N94" s="947"/>
      <c r="O94" s="935">
        <f>SUM('別紙様式2-4 個表_ベースアップ'!AJ12:AJ111)</f>
        <v>2747615</v>
      </c>
      <c r="P94" s="936"/>
      <c r="Q94" s="936"/>
      <c r="R94" s="936"/>
      <c r="S94" s="936"/>
      <c r="T94" s="936"/>
      <c r="U94" s="937"/>
      <c r="V94" s="580" t="s">
        <v>2</v>
      </c>
      <c r="W94" s="581" t="s">
        <v>44</v>
      </c>
      <c r="X94" s="938">
        <f>IFERROR(O94/O93*100,0)</f>
        <v>72.792081400792185</v>
      </c>
      <c r="Y94" s="939"/>
      <c r="Z94" s="574" t="s">
        <v>45</v>
      </c>
      <c r="AA94" s="582" t="s">
        <v>322</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323</v>
      </c>
      <c r="P95" s="940"/>
      <c r="Q95" s="941"/>
      <c r="R95" s="942">
        <f>O94/AH99</f>
        <v>457935.83333333331</v>
      </c>
      <c r="S95" s="943"/>
      <c r="T95" s="943"/>
      <c r="U95" s="944"/>
      <c r="V95" s="583" t="s">
        <v>324</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433</v>
      </c>
      <c r="C96" s="930"/>
      <c r="D96" s="930"/>
      <c r="E96" s="930"/>
      <c r="F96" s="930"/>
      <c r="G96" s="930"/>
      <c r="H96" s="930"/>
      <c r="I96" s="930"/>
      <c r="J96" s="930"/>
      <c r="K96" s="930"/>
      <c r="L96" s="930"/>
      <c r="M96" s="930"/>
      <c r="N96" s="931"/>
      <c r="O96" s="932">
        <f>SUM('別紙様式2-4 個表_ベースアップ'!AK12:AK111)</f>
        <v>823393</v>
      </c>
      <c r="P96" s="933"/>
      <c r="Q96" s="933"/>
      <c r="R96" s="933"/>
      <c r="S96" s="933"/>
      <c r="T96" s="933"/>
      <c r="U96" s="934"/>
      <c r="V96" s="737" t="s">
        <v>2</v>
      </c>
      <c r="W96" s="576"/>
      <c r="X96" s="577"/>
      <c r="Y96" s="577"/>
      <c r="Z96" s="578"/>
      <c r="AA96" s="579"/>
      <c r="AB96" s="953" t="s">
        <v>204</v>
      </c>
      <c r="AC96" s="954" t="str">
        <f>IF(X97=0,"",IF(X97&gt;=200/3,"○","×"))</f>
        <v>○</v>
      </c>
      <c r="AD96" s="958"/>
      <c r="AE96" s="733"/>
      <c r="AF96" s="733"/>
      <c r="AG96" s="733"/>
      <c r="AH96" s="733"/>
      <c r="AI96" s="733"/>
      <c r="AJ96" s="733"/>
      <c r="AK96" s="733"/>
      <c r="AL96" s="47"/>
      <c r="AU96" s="52"/>
    </row>
    <row r="97" spans="1:52" ht="17.25" customHeight="1" thickBot="1">
      <c r="A97" s="735"/>
      <c r="B97" s="735"/>
      <c r="C97" s="733"/>
      <c r="D97" s="946" t="s">
        <v>434</v>
      </c>
      <c r="E97" s="947"/>
      <c r="F97" s="947"/>
      <c r="G97" s="947"/>
      <c r="H97" s="947"/>
      <c r="I97" s="947"/>
      <c r="J97" s="947"/>
      <c r="K97" s="947"/>
      <c r="L97" s="947"/>
      <c r="M97" s="947"/>
      <c r="N97" s="947"/>
      <c r="O97" s="935">
        <f>SUM('別紙様式2-4 個表_ベースアップ'!AL12:AL111)</f>
        <v>563340</v>
      </c>
      <c r="P97" s="936"/>
      <c r="Q97" s="936"/>
      <c r="R97" s="936"/>
      <c r="S97" s="936"/>
      <c r="T97" s="936"/>
      <c r="U97" s="937"/>
      <c r="V97" s="738" t="s">
        <v>2</v>
      </c>
      <c r="W97" s="581" t="s">
        <v>44</v>
      </c>
      <c r="X97" s="938">
        <f>IFERROR(O97/O96*100,0)</f>
        <v>68.416904200059989</v>
      </c>
      <c r="Y97" s="939"/>
      <c r="Z97" s="574" t="s">
        <v>45</v>
      </c>
      <c r="AA97" s="582" t="s">
        <v>322</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323</v>
      </c>
      <c r="P98" s="940"/>
      <c r="Q98" s="941"/>
      <c r="R98" s="942">
        <f>O97/AH99</f>
        <v>93890</v>
      </c>
      <c r="S98" s="943"/>
      <c r="T98" s="943"/>
      <c r="U98" s="944"/>
      <c r="V98" s="739" t="s">
        <v>324</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25">
        <v>4</v>
      </c>
      <c r="R99" s="925"/>
      <c r="S99" s="214" t="s">
        <v>12</v>
      </c>
      <c r="T99" s="925">
        <v>10</v>
      </c>
      <c r="U99" s="925"/>
      <c r="V99" s="214" t="s">
        <v>13</v>
      </c>
      <c r="W99" s="950" t="s">
        <v>14</v>
      </c>
      <c r="X99" s="950"/>
      <c r="Y99" s="214" t="s">
        <v>33</v>
      </c>
      <c r="Z99" s="214"/>
      <c r="AA99" s="925">
        <v>5</v>
      </c>
      <c r="AB99" s="925"/>
      <c r="AC99" s="214" t="s">
        <v>12</v>
      </c>
      <c r="AD99" s="925">
        <v>3</v>
      </c>
      <c r="AE99" s="925"/>
      <c r="AF99" s="214" t="s">
        <v>13</v>
      </c>
      <c r="AG99" s="214" t="s">
        <v>162</v>
      </c>
      <c r="AH99" s="214">
        <f>IF(Q99&gt;=1,(AA99*12+AD99)-(Q99*12+T99)+1,"")</f>
        <v>6</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435</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455</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399</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3.8"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455</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325</v>
      </c>
      <c r="F130" s="1007"/>
      <c r="G130" s="1007"/>
      <c r="H130" s="1008"/>
      <c r="I130" s="588"/>
      <c r="J130" s="1009" t="s">
        <v>47</v>
      </c>
      <c r="K130" s="1009"/>
      <c r="L130" s="1009"/>
      <c r="M130" s="588"/>
      <c r="N130" s="1010" t="s">
        <v>326</v>
      </c>
      <c r="O130" s="1010"/>
      <c r="P130" s="1010"/>
      <c r="Q130" s="1010"/>
      <c r="R130" s="1010"/>
      <c r="S130" s="1010"/>
      <c r="T130" s="588"/>
      <c r="U130" s="1010" t="s">
        <v>327</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328</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t="s">
        <v>516</v>
      </c>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3.8"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v>4</v>
      </c>
      <c r="O137" s="1217"/>
      <c r="P137" s="710" t="s">
        <v>5</v>
      </c>
      <c r="Q137" s="1217">
        <v>2</v>
      </c>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455</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469</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455</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455</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455</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339</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455</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455</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3.8"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401</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v>4</v>
      </c>
      <c r="E229" s="1084"/>
      <c r="F229" s="463" t="s">
        <v>5</v>
      </c>
      <c r="G229" s="1083" t="s">
        <v>517</v>
      </c>
      <c r="H229" s="1084"/>
      <c r="I229" s="463" t="s">
        <v>4</v>
      </c>
      <c r="J229" s="1083" t="s">
        <v>517</v>
      </c>
      <c r="K229" s="1084"/>
      <c r="L229" s="463" t="s">
        <v>3</v>
      </c>
      <c r="M229" s="464"/>
      <c r="N229" s="1085" t="s">
        <v>6</v>
      </c>
      <c r="O229" s="1085"/>
      <c r="P229" s="1085"/>
      <c r="Q229" s="1086" t="str">
        <f>IF(G9="","",G9)</f>
        <v>○○ケアサービス</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t="s">
        <v>518</v>
      </c>
      <c r="T230" s="1080"/>
      <c r="U230" s="1080"/>
      <c r="V230" s="1080"/>
      <c r="W230" s="1080"/>
      <c r="X230" s="1081" t="s">
        <v>96</v>
      </c>
      <c r="Y230" s="1081"/>
      <c r="Z230" s="1080" t="s">
        <v>519</v>
      </c>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206</xdr:row>
                    <xdr:rowOff>45720</xdr:rowOff>
                  </from>
                  <to>
                    <xdr:col>5</xdr:col>
                    <xdr:colOff>22860</xdr:colOff>
                    <xdr:row>206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207</xdr:row>
                    <xdr:rowOff>38100</xdr:rowOff>
                  </from>
                  <to>
                    <xdr:col>5</xdr:col>
                    <xdr:colOff>22860</xdr:colOff>
                    <xdr:row>207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207</xdr:row>
                    <xdr:rowOff>175260</xdr:rowOff>
                  </from>
                  <to>
                    <xdr:col>5</xdr:col>
                    <xdr:colOff>0</xdr:colOff>
                    <xdr:row>209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206</xdr:row>
                    <xdr:rowOff>30480</xdr:rowOff>
                  </from>
                  <to>
                    <xdr:col>19</xdr:col>
                    <xdr:colOff>30480</xdr:colOff>
                    <xdr:row>206</xdr:row>
                    <xdr:rowOff>175260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30480</xdr:colOff>
                    <xdr:row>108</xdr:row>
                    <xdr:rowOff>220980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220980</xdr:rowOff>
                  </from>
                  <to>
                    <xdr:col>5</xdr:col>
                    <xdr:colOff>30480</xdr:colOff>
                    <xdr:row>107</xdr:row>
                    <xdr:rowOff>30480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175260</xdr:colOff>
                    <xdr:row>105</xdr:row>
                    <xdr:rowOff>220980</xdr:rowOff>
                  </from>
                  <to>
                    <xdr:col>9</xdr:col>
                    <xdr:colOff>30480</xdr:colOff>
                    <xdr:row>107</xdr:row>
                    <xdr:rowOff>30480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175260</xdr:colOff>
                    <xdr:row>105</xdr:row>
                    <xdr:rowOff>220980</xdr:rowOff>
                  </from>
                  <to>
                    <xdr:col>15</xdr:col>
                    <xdr:colOff>30480</xdr:colOff>
                    <xdr:row>107</xdr:row>
                    <xdr:rowOff>30480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175260</xdr:colOff>
                    <xdr:row>105</xdr:row>
                    <xdr:rowOff>220980</xdr:rowOff>
                  </from>
                  <to>
                    <xdr:col>22</xdr:col>
                    <xdr:colOff>30480</xdr:colOff>
                    <xdr:row>107</xdr:row>
                    <xdr:rowOff>30480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175260</xdr:colOff>
                    <xdr:row>105</xdr:row>
                    <xdr:rowOff>220980</xdr:rowOff>
                  </from>
                  <to>
                    <xdr:col>26</xdr:col>
                    <xdr:colOff>30480</xdr:colOff>
                    <xdr:row>107</xdr:row>
                    <xdr:rowOff>30480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182880</xdr:colOff>
                    <xdr:row>108</xdr:row>
                    <xdr:rowOff>0</xdr:rowOff>
                  </from>
                  <to>
                    <xdr:col>11</xdr:col>
                    <xdr:colOff>38100</xdr:colOff>
                    <xdr:row>108</xdr:row>
                    <xdr:rowOff>220980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160020</xdr:colOff>
                    <xdr:row>108</xdr:row>
                    <xdr:rowOff>0</xdr:rowOff>
                  </from>
                  <to>
                    <xdr:col>18</xdr:col>
                    <xdr:colOff>22860</xdr:colOff>
                    <xdr:row>108</xdr:row>
                    <xdr:rowOff>220980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182880</xdr:colOff>
                    <xdr:row>112</xdr:row>
                    <xdr:rowOff>0</xdr:rowOff>
                  </from>
                  <to>
                    <xdr:col>22</xdr:col>
                    <xdr:colOff>38100</xdr:colOff>
                    <xdr:row>112</xdr:row>
                    <xdr:rowOff>220980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182880</xdr:colOff>
                    <xdr:row>112</xdr:row>
                    <xdr:rowOff>0</xdr:rowOff>
                  </from>
                  <to>
                    <xdr:col>26</xdr:col>
                    <xdr:colOff>38100</xdr:colOff>
                    <xdr:row>112</xdr:row>
                    <xdr:rowOff>220980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175260</xdr:rowOff>
                  </from>
                  <to>
                    <xdr:col>5</xdr:col>
                    <xdr:colOff>30480</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175260</xdr:colOff>
                    <xdr:row>118</xdr:row>
                    <xdr:rowOff>327660</xdr:rowOff>
                  </from>
                  <to>
                    <xdr:col>9</xdr:col>
                    <xdr:colOff>30480</xdr:colOff>
                    <xdr:row>120</xdr:row>
                    <xdr:rowOff>45720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175260</xdr:colOff>
                    <xdr:row>118</xdr:row>
                    <xdr:rowOff>327660</xdr:rowOff>
                  </from>
                  <to>
                    <xdr:col>15</xdr:col>
                    <xdr:colOff>30480</xdr:colOff>
                    <xdr:row>120</xdr:row>
                    <xdr:rowOff>45720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182880</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182880</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182880</xdr:colOff>
                    <xdr:row>120</xdr:row>
                    <xdr:rowOff>175260</xdr:rowOff>
                  </from>
                  <to>
                    <xdr:col>11</xdr:col>
                    <xdr:colOff>38100</xdr:colOff>
                    <xdr:row>122</xdr:row>
                    <xdr:rowOff>30480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175260</xdr:colOff>
                    <xdr:row>120</xdr:row>
                    <xdr:rowOff>175260</xdr:rowOff>
                  </from>
                  <to>
                    <xdr:col>18</xdr:col>
                    <xdr:colOff>30480</xdr:colOff>
                    <xdr:row>122</xdr:row>
                    <xdr:rowOff>30480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175260</xdr:colOff>
                    <xdr:row>124</xdr:row>
                    <xdr:rowOff>144780</xdr:rowOff>
                  </from>
                  <to>
                    <xdr:col>21</xdr:col>
                    <xdr:colOff>30480</xdr:colOff>
                    <xdr:row>126</xdr:row>
                    <xdr:rowOff>30480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175260</xdr:colOff>
                    <xdr:row>124</xdr:row>
                    <xdr:rowOff>144780</xdr:rowOff>
                  </from>
                  <to>
                    <xdr:col>25</xdr:col>
                    <xdr:colOff>30480</xdr:colOff>
                    <xdr:row>126</xdr:row>
                    <xdr:rowOff>30480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198120</xdr:colOff>
                    <xdr:row>118</xdr:row>
                    <xdr:rowOff>327660</xdr:rowOff>
                  </from>
                  <to>
                    <xdr:col>5</xdr:col>
                    <xdr:colOff>22860</xdr:colOff>
                    <xdr:row>120</xdr:row>
                    <xdr:rowOff>45720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175260</xdr:colOff>
                    <xdr:row>147</xdr:row>
                    <xdr:rowOff>60960</xdr:rowOff>
                  </from>
                  <to>
                    <xdr:col>29</xdr:col>
                    <xdr:colOff>0</xdr:colOff>
                    <xdr:row>149</xdr:row>
                    <xdr:rowOff>30480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182880</xdr:colOff>
                    <xdr:row>165</xdr:row>
                    <xdr:rowOff>327660</xdr:rowOff>
                  </from>
                  <to>
                    <xdr:col>11</xdr:col>
                    <xdr:colOff>0</xdr:colOff>
                    <xdr:row>167</xdr:row>
                    <xdr:rowOff>30480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182880</xdr:colOff>
                    <xdr:row>167</xdr:row>
                    <xdr:rowOff>83820</xdr:rowOff>
                  </from>
                  <to>
                    <xdr:col>11</xdr:col>
                    <xdr:colOff>0</xdr:colOff>
                    <xdr:row>167</xdr:row>
                    <xdr:rowOff>365760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182880</xdr:colOff>
                    <xdr:row>168</xdr:row>
                    <xdr:rowOff>30480</xdr:rowOff>
                  </from>
                  <to>
                    <xdr:col>11</xdr:col>
                    <xdr:colOff>22860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175260</xdr:colOff>
                    <xdr:row>147</xdr:row>
                    <xdr:rowOff>60960</xdr:rowOff>
                  </from>
                  <to>
                    <xdr:col>33</xdr:col>
                    <xdr:colOff>0</xdr:colOff>
                    <xdr:row>149</xdr:row>
                    <xdr:rowOff>30480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175260</xdr:colOff>
                    <xdr:row>153</xdr:row>
                    <xdr:rowOff>83820</xdr:rowOff>
                  </from>
                  <to>
                    <xdr:col>29</xdr:col>
                    <xdr:colOff>0</xdr:colOff>
                    <xdr:row>155</xdr:row>
                    <xdr:rowOff>45720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160020</xdr:colOff>
                    <xdr:row>153</xdr:row>
                    <xdr:rowOff>83820</xdr:rowOff>
                  </from>
                  <to>
                    <xdr:col>32</xdr:col>
                    <xdr:colOff>182880</xdr:colOff>
                    <xdr:row>155</xdr:row>
                    <xdr:rowOff>45720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182880</xdr:colOff>
                    <xdr:row>158</xdr:row>
                    <xdr:rowOff>160020</xdr:rowOff>
                  </from>
                  <to>
                    <xdr:col>11</xdr:col>
                    <xdr:colOff>7620</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175260</xdr:colOff>
                    <xdr:row>160</xdr:row>
                    <xdr:rowOff>220980</xdr:rowOff>
                  </from>
                  <to>
                    <xdr:col>11</xdr:col>
                    <xdr:colOff>0</xdr:colOff>
                    <xdr:row>160</xdr:row>
                    <xdr:rowOff>556260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160020</xdr:colOff>
                    <xdr:row>164</xdr:row>
                    <xdr:rowOff>0</xdr:rowOff>
                  </from>
                  <to>
                    <xdr:col>29</xdr:col>
                    <xdr:colOff>0</xdr:colOff>
                    <xdr:row>165</xdr:row>
                    <xdr:rowOff>22860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175260</xdr:colOff>
                    <xdr:row>164</xdr:row>
                    <xdr:rowOff>0</xdr:rowOff>
                  </from>
                  <to>
                    <xdr:col>33</xdr:col>
                    <xdr:colOff>0</xdr:colOff>
                    <xdr:row>165</xdr:row>
                    <xdr:rowOff>22860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175260</xdr:colOff>
                    <xdr:row>207</xdr:row>
                    <xdr:rowOff>30480</xdr:rowOff>
                  </from>
                  <to>
                    <xdr:col>19</xdr:col>
                    <xdr:colOff>30480</xdr:colOff>
                    <xdr:row>207</xdr:row>
                    <xdr:rowOff>175260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175260</xdr:colOff>
                    <xdr:row>208</xdr:row>
                    <xdr:rowOff>22860</xdr:rowOff>
                  </from>
                  <to>
                    <xdr:col>22</xdr:col>
                    <xdr:colOff>30480</xdr:colOff>
                    <xdr:row>208</xdr:row>
                    <xdr:rowOff>160020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22860</xdr:rowOff>
                  </from>
                  <to>
                    <xdr:col>27</xdr:col>
                    <xdr:colOff>45720</xdr:colOff>
                    <xdr:row>209</xdr:row>
                    <xdr:rowOff>160020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7620</xdr:rowOff>
                  </from>
                  <to>
                    <xdr:col>11</xdr:col>
                    <xdr:colOff>30480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182880</xdr:colOff>
                    <xdr:row>68</xdr:row>
                    <xdr:rowOff>7620</xdr:rowOff>
                  </from>
                  <to>
                    <xdr:col>11</xdr:col>
                    <xdr:colOff>22860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182880</xdr:colOff>
                    <xdr:row>70</xdr:row>
                    <xdr:rowOff>7620</xdr:rowOff>
                  </from>
                  <to>
                    <xdr:col>11</xdr:col>
                    <xdr:colOff>22860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182880</xdr:colOff>
                    <xdr:row>72</xdr:row>
                    <xdr:rowOff>7620</xdr:rowOff>
                  </from>
                  <to>
                    <xdr:col>11</xdr:col>
                    <xdr:colOff>22860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30480</xdr:colOff>
                    <xdr:row>77</xdr:row>
                    <xdr:rowOff>60960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220980</xdr:rowOff>
                  </from>
                  <to>
                    <xdr:col>3</xdr:col>
                    <xdr:colOff>30480</xdr:colOff>
                    <xdr:row>78</xdr:row>
                    <xdr:rowOff>45720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22860</xdr:rowOff>
                  </from>
                  <to>
                    <xdr:col>3</xdr:col>
                    <xdr:colOff>30480</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30480</xdr:colOff>
                    <xdr:row>79</xdr:row>
                    <xdr:rowOff>220980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22860</xdr:colOff>
                    <xdr:row>215</xdr:row>
                    <xdr:rowOff>22860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22860</xdr:colOff>
                    <xdr:row>216</xdr:row>
                    <xdr:rowOff>22860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7620</xdr:colOff>
                    <xdr:row>219</xdr:row>
                    <xdr:rowOff>304800</xdr:rowOff>
                  </from>
                  <to>
                    <xdr:col>2</xdr:col>
                    <xdr:colOff>30480</xdr:colOff>
                    <xdr:row>221</xdr:row>
                    <xdr:rowOff>7620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45720</xdr:rowOff>
                  </from>
                  <to>
                    <xdr:col>2</xdr:col>
                    <xdr:colOff>22860</xdr:colOff>
                    <xdr:row>218</xdr:row>
                    <xdr:rowOff>274320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182880</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182880</xdr:colOff>
                    <xdr:row>180</xdr:row>
                    <xdr:rowOff>7620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182880</xdr:colOff>
                    <xdr:row>181</xdr:row>
                    <xdr:rowOff>7620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182880</xdr:colOff>
                    <xdr:row>182</xdr:row>
                    <xdr:rowOff>7620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182880</xdr:colOff>
                    <xdr:row>182</xdr:row>
                    <xdr:rowOff>182880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182880</xdr:colOff>
                    <xdr:row>184</xdr:row>
                    <xdr:rowOff>7620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182880</xdr:colOff>
                    <xdr:row>187</xdr:row>
                    <xdr:rowOff>7620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182880</xdr:colOff>
                    <xdr:row>187</xdr:row>
                    <xdr:rowOff>182880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182880</xdr:colOff>
                    <xdr:row>189</xdr:row>
                    <xdr:rowOff>7620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182880</xdr:colOff>
                    <xdr:row>190</xdr:row>
                    <xdr:rowOff>7620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182880</xdr:colOff>
                    <xdr:row>190</xdr:row>
                    <xdr:rowOff>182880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182880</xdr:colOff>
                    <xdr:row>192</xdr:row>
                    <xdr:rowOff>7620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182880</xdr:colOff>
                    <xdr:row>193</xdr:row>
                    <xdr:rowOff>7620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182880</xdr:colOff>
                    <xdr:row>194</xdr:row>
                    <xdr:rowOff>7620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182880</xdr:colOff>
                    <xdr:row>195</xdr:row>
                    <xdr:rowOff>7620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182880</xdr:colOff>
                    <xdr:row>195</xdr:row>
                    <xdr:rowOff>182880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182880</xdr:colOff>
                    <xdr:row>197</xdr:row>
                    <xdr:rowOff>7620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182880</xdr:colOff>
                    <xdr:row>198</xdr:row>
                    <xdr:rowOff>7620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182880</xdr:colOff>
                    <xdr:row>199</xdr:row>
                    <xdr:rowOff>7620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182880</xdr:colOff>
                    <xdr:row>200</xdr:row>
                    <xdr:rowOff>7620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182880</xdr:colOff>
                    <xdr:row>201</xdr:row>
                    <xdr:rowOff>7620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182880</xdr:colOff>
                    <xdr:row>202</xdr:row>
                    <xdr:rowOff>7620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160020</xdr:colOff>
                    <xdr:row>132</xdr:row>
                    <xdr:rowOff>0</xdr:rowOff>
                  </from>
                  <to>
                    <xdr:col>18</xdr:col>
                    <xdr:colOff>22860</xdr:colOff>
                    <xdr:row>132</xdr:row>
                    <xdr:rowOff>220980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251460</xdr:rowOff>
                  </from>
                  <to>
                    <xdr:col>5</xdr:col>
                    <xdr:colOff>30480</xdr:colOff>
                    <xdr:row>132</xdr:row>
                    <xdr:rowOff>220980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251460</xdr:rowOff>
                  </from>
                  <to>
                    <xdr:col>11</xdr:col>
                    <xdr:colOff>45720</xdr:colOff>
                    <xdr:row>132</xdr:row>
                    <xdr:rowOff>220980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22860</xdr:rowOff>
                  </from>
                  <to>
                    <xdr:col>9</xdr:col>
                    <xdr:colOff>45720</xdr:colOff>
                    <xdr:row>130</xdr:row>
                    <xdr:rowOff>236220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22860</xdr:rowOff>
                  </from>
                  <to>
                    <xdr:col>9</xdr:col>
                    <xdr:colOff>45720</xdr:colOff>
                    <xdr:row>129</xdr:row>
                    <xdr:rowOff>236220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22860</xdr:rowOff>
                  </from>
                  <to>
                    <xdr:col>13</xdr:col>
                    <xdr:colOff>45720</xdr:colOff>
                    <xdr:row>129</xdr:row>
                    <xdr:rowOff>236220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22860</xdr:rowOff>
                  </from>
                  <to>
                    <xdr:col>20</xdr:col>
                    <xdr:colOff>45720</xdr:colOff>
                    <xdr:row>129</xdr:row>
                    <xdr:rowOff>236220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22860</xdr:rowOff>
                  </from>
                  <to>
                    <xdr:col>13</xdr:col>
                    <xdr:colOff>45720</xdr:colOff>
                    <xdr:row>130</xdr:row>
                    <xdr:rowOff>236220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22860</xdr:rowOff>
                  </from>
                  <to>
                    <xdr:col>20</xdr:col>
                    <xdr:colOff>45720</xdr:colOff>
                    <xdr:row>130</xdr:row>
                    <xdr:rowOff>236220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22860</xdr:rowOff>
                  </from>
                  <to>
                    <xdr:col>27</xdr:col>
                    <xdr:colOff>45720</xdr:colOff>
                    <xdr:row>130</xdr:row>
                    <xdr:rowOff>236220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182880</xdr:colOff>
                    <xdr:row>116</xdr:row>
                    <xdr:rowOff>822960</xdr:rowOff>
                  </from>
                  <to>
                    <xdr:col>14</xdr:col>
                    <xdr:colOff>38100</xdr:colOff>
                    <xdr:row>118</xdr:row>
                    <xdr:rowOff>30480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182880</xdr:colOff>
                    <xdr:row>116</xdr:row>
                    <xdr:rowOff>822960</xdr:rowOff>
                  </from>
                  <to>
                    <xdr:col>21</xdr:col>
                    <xdr:colOff>38100</xdr:colOff>
                    <xdr:row>118</xdr:row>
                    <xdr:rowOff>30480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213360</xdr:colOff>
                    <xdr:row>116</xdr:row>
                    <xdr:rowOff>822960</xdr:rowOff>
                  </from>
                  <to>
                    <xdr:col>5</xdr:col>
                    <xdr:colOff>22860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175260</xdr:colOff>
                    <xdr:row>135</xdr:row>
                    <xdr:rowOff>144780</xdr:rowOff>
                  </from>
                  <to>
                    <xdr:col>21</xdr:col>
                    <xdr:colOff>30480</xdr:colOff>
                    <xdr:row>137</xdr:row>
                    <xdr:rowOff>30480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175260</xdr:colOff>
                    <xdr:row>135</xdr:row>
                    <xdr:rowOff>144780</xdr:rowOff>
                  </from>
                  <to>
                    <xdr:col>25</xdr:col>
                    <xdr:colOff>30480</xdr:colOff>
                    <xdr:row>137</xdr:row>
                    <xdr:rowOff>30480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22860</xdr:colOff>
                    <xdr:row>220</xdr:row>
                    <xdr:rowOff>22860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182880</xdr:colOff>
                    <xdr:row>209</xdr:row>
                    <xdr:rowOff>152400</xdr:rowOff>
                  </from>
                  <to>
                    <xdr:col>33</xdr:col>
                    <xdr:colOff>38100</xdr:colOff>
                    <xdr:row>211</xdr:row>
                    <xdr:rowOff>45720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182880</xdr:colOff>
                    <xdr:row>201</xdr:row>
                    <xdr:rowOff>137160</xdr:rowOff>
                  </from>
                  <to>
                    <xdr:col>33</xdr:col>
                    <xdr:colOff>38100</xdr:colOff>
                    <xdr:row>203</xdr:row>
                    <xdr:rowOff>45720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182880</xdr:colOff>
                    <xdr:row>112</xdr:row>
                    <xdr:rowOff>182880</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182880</xdr:colOff>
                    <xdr:row>125</xdr:row>
                    <xdr:rowOff>190500</xdr:rowOff>
                  </from>
                  <to>
                    <xdr:col>33</xdr:col>
                    <xdr:colOff>38100</xdr:colOff>
                    <xdr:row>127</xdr:row>
                    <xdr:rowOff>45720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182880</xdr:rowOff>
                  </from>
                  <to>
                    <xdr:col>33</xdr:col>
                    <xdr:colOff>45720</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182880</xdr:colOff>
                    <xdr:row>151</xdr:row>
                    <xdr:rowOff>182880</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182880</xdr:colOff>
                    <xdr:row>161</xdr:row>
                    <xdr:rowOff>182880</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182880</xdr:colOff>
                    <xdr:row>169</xdr:row>
                    <xdr:rowOff>182880</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heetViews>
  <sheetFormatPr defaultColWidth="2.44140625" defaultRowHeight="13.2"/>
  <cols>
    <col min="1" max="1" width="3.6640625" style="46" customWidth="1"/>
    <col min="2" max="11" width="2.6640625" style="46" customWidth="1"/>
    <col min="12" max="12" width="13.77734375" style="46" customWidth="1"/>
    <col min="13" max="13" width="11.21875" style="46" customWidth="1"/>
    <col min="14" max="14" width="13.88671875" style="46" customWidth="1"/>
    <col min="15" max="16" width="31.21875" style="46" customWidth="1"/>
    <col min="17" max="17" width="10.6640625" style="46" customWidth="1"/>
    <col min="18" max="20" width="10" style="46" customWidth="1"/>
    <col min="21" max="21" width="6.77734375" style="46" customWidth="1"/>
    <col min="22" max="22" width="4.21875" style="46" customWidth="1"/>
    <col min="23" max="23" width="3.6640625" style="46" customWidth="1"/>
    <col min="24" max="24" width="3.109375" style="46" customWidth="1"/>
    <col min="25" max="25" width="3.6640625" style="46" customWidth="1"/>
    <col min="26" max="26" width="7.88671875"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44140625" style="46" customWidth="1"/>
    <col min="34" max="34" width="14.21875" style="46" customWidth="1"/>
    <col min="35" max="35" width="1.88671875" style="46" customWidth="1"/>
    <col min="36" max="16384" width="2.441406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471</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412</v>
      </c>
      <c r="R7" s="1238" t="s">
        <v>443</v>
      </c>
      <c r="S7" s="478" t="s">
        <v>460</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448</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447</v>
      </c>
      <c r="U9" s="1236" t="s">
        <v>111</v>
      </c>
      <c r="V9" s="1227" t="s">
        <v>446</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4">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heetViews>
  <sheetFormatPr defaultColWidth="2.44140625" defaultRowHeight="13.2"/>
  <cols>
    <col min="1" max="1" width="3.77734375" style="46" customWidth="1"/>
    <col min="2" max="11" width="2.6640625" style="46" customWidth="1"/>
    <col min="12" max="12" width="12.44140625" style="46" customWidth="1"/>
    <col min="13" max="13" width="11.88671875" style="46" customWidth="1"/>
    <col min="14" max="14" width="12.6640625" style="46" customWidth="1"/>
    <col min="15" max="16" width="31.21875" style="46" customWidth="1"/>
    <col min="17" max="17" width="10.6640625" style="46" customWidth="1"/>
    <col min="18" max="18" width="10" style="46" customWidth="1"/>
    <col min="19" max="20" width="13.6640625" style="46" customWidth="1"/>
    <col min="21" max="21" width="6.77734375" style="46" customWidth="1"/>
    <col min="22" max="22" width="31.44140625" style="46" customWidth="1"/>
    <col min="23" max="23" width="4.77734375" style="46" bestFit="1" customWidth="1"/>
    <col min="24" max="24" width="3.6640625" style="46" customWidth="1"/>
    <col min="25" max="25" width="3.109375" style="46" bestFit="1" customWidth="1"/>
    <col min="26" max="26" width="3.6640625" style="46" customWidth="1"/>
    <col min="27" max="27" width="8" style="46" bestFit="1" customWidth="1"/>
    <col min="28" max="28" width="3.6640625" style="46" customWidth="1"/>
    <col min="29" max="29" width="3.109375" style="46" bestFit="1" customWidth="1"/>
    <col min="30" max="30" width="3.6640625" style="46" customWidth="1"/>
    <col min="31" max="32" width="3.109375" style="46" customWidth="1"/>
    <col min="33" max="33" width="3.44140625" style="46" bestFit="1" customWidth="1"/>
    <col min="34" max="34" width="5.88671875" style="46" bestFit="1" customWidth="1"/>
    <col min="35" max="35" width="16" style="46" customWidth="1"/>
    <col min="36" max="36" width="2.44140625" style="46"/>
    <col min="37" max="37" width="6.109375" style="46" customWidth="1"/>
    <col min="38" max="47" width="8.33203125" style="46" customWidth="1"/>
    <col min="48" max="16384" width="2.441406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○○ケアサービス</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412</v>
      </c>
      <c r="R7" s="1227"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450</v>
      </c>
      <c r="U9" s="1279" t="s">
        <v>117</v>
      </c>
      <c r="V9" s="1273" t="s">
        <v>76</v>
      </c>
      <c r="W9" s="1227" t="s">
        <v>445</v>
      </c>
      <c r="X9" s="1228"/>
      <c r="Y9" s="1228"/>
      <c r="Z9" s="1228"/>
      <c r="AA9" s="1228"/>
      <c r="AB9" s="1228"/>
      <c r="AC9" s="1228"/>
      <c r="AD9" s="1228"/>
      <c r="AE9" s="1228"/>
      <c r="AF9" s="1228"/>
      <c r="AG9" s="1228"/>
      <c r="AH9" s="1228"/>
      <c r="AI9" s="1239" t="s">
        <v>451</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75" zoomScaleNormal="85" zoomScaleSheetLayoutView="75" zoomScalePageLayoutView="70" workbookViewId="0"/>
  </sheetViews>
  <sheetFormatPr defaultColWidth="2.44140625" defaultRowHeight="13.2"/>
  <cols>
    <col min="1" max="1" width="5.6640625" style="46" customWidth="1"/>
    <col min="2" max="11" width="2.6640625" style="46" customWidth="1"/>
    <col min="12" max="12" width="12.44140625" style="46" customWidth="1"/>
    <col min="13" max="13" width="11.77734375" style="46" customWidth="1"/>
    <col min="14" max="14" width="15.88671875" style="46" customWidth="1"/>
    <col min="15" max="15" width="31.21875" style="46" customWidth="1"/>
    <col min="16" max="16" width="31.33203125" style="46" customWidth="1"/>
    <col min="17" max="18" width="11.6640625" style="46" customWidth="1"/>
    <col min="19" max="19" width="9.6640625" style="46" customWidth="1"/>
    <col min="20" max="20" width="13.6640625" style="46" customWidth="1"/>
    <col min="21" max="21" width="6.77734375" style="46" customWidth="1"/>
    <col min="22" max="22" width="4.77734375" style="46" customWidth="1"/>
    <col min="23" max="23" width="3.6640625" style="46" customWidth="1"/>
    <col min="24" max="24" width="3.109375" style="46" customWidth="1"/>
    <col min="25" max="25" width="3.6640625" style="46" customWidth="1"/>
    <col min="26" max="26" width="8"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88671875" style="46" customWidth="1"/>
    <col min="34" max="34" width="16.33203125" style="46" customWidth="1"/>
    <col min="35" max="35" width="10.6640625" style="46" customWidth="1"/>
    <col min="36" max="36" width="11.33203125" style="46" customWidth="1"/>
    <col min="37" max="37" width="10.6640625" style="46" customWidth="1"/>
    <col min="38" max="38" width="11.33203125" style="46" customWidth="1"/>
    <col min="39" max="39" width="0.88671875" style="46" customWidth="1"/>
    <col min="40" max="40" width="10.77734375" style="46" customWidth="1"/>
    <col min="41" max="16384" width="2.441406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0" t="s">
        <v>530</v>
      </c>
      <c r="R2" s="1280"/>
      <c r="S2" s="1280"/>
      <c r="T2" s="1280"/>
      <c r="U2" s="1280"/>
      <c r="V2" s="1280"/>
      <c r="W2" s="1280"/>
      <c r="X2" s="1280"/>
      <c r="Y2" s="1280"/>
      <c r="Z2" s="1280"/>
      <c r="AA2" s="1280"/>
      <c r="AB2" s="1280"/>
      <c r="AC2" s="1280"/>
      <c r="AD2" s="1280"/>
      <c r="AE2" s="1280"/>
      <c r="AF2" s="1280"/>
      <c r="AG2" s="1280"/>
      <c r="AH2" s="1280"/>
      <c r="AI2" s="1280"/>
      <c r="AJ2" s="1280"/>
      <c r="AK2" s="1280"/>
      <c r="AL2" s="784"/>
    </row>
    <row r="3" spans="1:38" ht="27" customHeight="1" thickBot="1">
      <c r="A3" s="1283" t="s">
        <v>6</v>
      </c>
      <c r="B3" s="1283"/>
      <c r="C3" s="1284"/>
      <c r="D3" s="1285" t="str">
        <f>IF(基本情報入力シート!M16="","",基本情報入力シート!M16)</f>
        <v>○○ケアサービス</v>
      </c>
      <c r="E3" s="1286"/>
      <c r="F3" s="1286"/>
      <c r="G3" s="1286"/>
      <c r="H3" s="1286"/>
      <c r="I3" s="1286"/>
      <c r="J3" s="1286"/>
      <c r="K3" s="1286"/>
      <c r="L3" s="1286"/>
      <c r="M3" s="1286"/>
      <c r="N3" s="1286"/>
      <c r="O3" s="1287"/>
      <c r="P3" s="470"/>
      <c r="Q3" s="1280"/>
      <c r="R3" s="1280"/>
      <c r="S3" s="1280"/>
      <c r="T3" s="1280"/>
      <c r="U3" s="1280"/>
      <c r="V3" s="1280"/>
      <c r="W3" s="1280"/>
      <c r="X3" s="1280"/>
      <c r="Y3" s="1280"/>
      <c r="Z3" s="1280"/>
      <c r="AA3" s="1280"/>
      <c r="AB3" s="1280"/>
      <c r="AC3" s="1280"/>
      <c r="AD3" s="1280"/>
      <c r="AE3" s="1280"/>
      <c r="AF3" s="1280"/>
      <c r="AG3" s="1280"/>
      <c r="AH3" s="1280"/>
      <c r="AI3" s="1280"/>
      <c r="AJ3" s="1280"/>
      <c r="AK3" s="1280"/>
      <c r="AL3" s="784"/>
    </row>
    <row r="4" spans="1:38" ht="21" customHeight="1" thickBot="1">
      <c r="A4" s="601"/>
      <c r="B4" s="601"/>
      <c r="C4" s="601"/>
      <c r="D4" s="602"/>
      <c r="E4" s="602"/>
      <c r="F4" s="602"/>
      <c r="G4" s="602"/>
      <c r="H4" s="602"/>
      <c r="I4" s="602"/>
      <c r="J4" s="602"/>
      <c r="K4" s="602"/>
      <c r="L4" s="602"/>
      <c r="M4" s="602"/>
      <c r="N4" s="602"/>
      <c r="O4" s="602"/>
      <c r="P4" s="473"/>
      <c r="Q4" s="1280"/>
      <c r="R4" s="1280"/>
      <c r="S4" s="1280"/>
      <c r="T4" s="1280"/>
      <c r="U4" s="1280"/>
      <c r="V4" s="1280"/>
      <c r="W4" s="1280"/>
      <c r="X4" s="1280"/>
      <c r="Y4" s="1280"/>
      <c r="Z4" s="1280"/>
      <c r="AA4" s="1280"/>
      <c r="AB4" s="1280"/>
      <c r="AC4" s="1280"/>
      <c r="AD4" s="1280"/>
      <c r="AE4" s="1280"/>
      <c r="AF4" s="1280"/>
      <c r="AG4" s="1280"/>
      <c r="AH4" s="1280"/>
      <c r="AI4" s="1280"/>
      <c r="AJ4" s="1280"/>
      <c r="AK4" s="1280"/>
      <c r="AL4" s="784"/>
    </row>
    <row r="5" spans="1:38" ht="27.75" customHeight="1" thickBot="1">
      <c r="A5" s="1266" t="s">
        <v>473</v>
      </c>
      <c r="B5" s="1267"/>
      <c r="C5" s="1267"/>
      <c r="D5" s="1267"/>
      <c r="E5" s="1267"/>
      <c r="F5" s="1267"/>
      <c r="G5" s="1267"/>
      <c r="H5" s="1267"/>
      <c r="I5" s="1267"/>
      <c r="J5" s="1267"/>
      <c r="K5" s="1267"/>
      <c r="L5" s="1267"/>
      <c r="M5" s="1267"/>
      <c r="N5" s="1267"/>
      <c r="O5" s="603">
        <f>IF(SUM(AH12:AH111)=0,"",SUM(AH12:AH111))</f>
        <v>4597200</v>
      </c>
      <c r="P5" s="785"/>
      <c r="Q5" s="1280"/>
      <c r="R5" s="1280"/>
      <c r="S5" s="1280"/>
      <c r="T5" s="1280"/>
      <c r="U5" s="1280"/>
      <c r="V5" s="1280"/>
      <c r="W5" s="1280"/>
      <c r="X5" s="1280"/>
      <c r="Y5" s="1280"/>
      <c r="Z5" s="1280"/>
      <c r="AA5" s="1280"/>
      <c r="AB5" s="1280"/>
      <c r="AC5" s="1280"/>
      <c r="AD5" s="1280"/>
      <c r="AE5" s="1280"/>
      <c r="AF5" s="1280"/>
      <c r="AG5" s="1280"/>
      <c r="AH5" s="1280"/>
      <c r="AI5" s="1280"/>
      <c r="AJ5" s="1280"/>
      <c r="AK5" s="1280"/>
      <c r="AL5" s="784"/>
    </row>
    <row r="6" spans="1:38" ht="21" customHeight="1" thickBot="1">
      <c r="R6" s="604"/>
      <c r="S6" s="604"/>
      <c r="T6" s="180"/>
      <c r="AH6" s="605"/>
    </row>
    <row r="7" spans="1:38" ht="18" customHeight="1">
      <c r="A7" s="1288"/>
      <c r="B7" s="1290" t="s">
        <v>7</v>
      </c>
      <c r="C7" s="1291"/>
      <c r="D7" s="1291"/>
      <c r="E7" s="1291"/>
      <c r="F7" s="1291"/>
      <c r="G7" s="1291"/>
      <c r="H7" s="1291"/>
      <c r="I7" s="1291"/>
      <c r="J7" s="1291"/>
      <c r="K7" s="1292"/>
      <c r="L7" s="1296" t="s">
        <v>108</v>
      </c>
      <c r="M7" s="606"/>
      <c r="N7" s="607"/>
      <c r="O7" s="1298" t="s">
        <v>126</v>
      </c>
      <c r="P7" s="1302" t="s">
        <v>68</v>
      </c>
      <c r="Q7" s="1296" t="s">
        <v>523</v>
      </c>
      <c r="R7" s="1304" t="s">
        <v>412</v>
      </c>
      <c r="S7" s="1306" t="s">
        <v>443</v>
      </c>
      <c r="T7" s="1316" t="s">
        <v>452</v>
      </c>
      <c r="U7" s="1317"/>
      <c r="V7" s="1317"/>
      <c r="W7" s="1317"/>
      <c r="X7" s="1317"/>
      <c r="Y7" s="1317"/>
      <c r="Z7" s="1317"/>
      <c r="AA7" s="1317"/>
      <c r="AB7" s="1317"/>
      <c r="AC7" s="1317"/>
      <c r="AD7" s="1317"/>
      <c r="AE7" s="1317"/>
      <c r="AF7" s="1317"/>
      <c r="AG7" s="1317"/>
      <c r="AH7" s="1317"/>
      <c r="AI7" s="1317"/>
      <c r="AJ7" s="1317"/>
      <c r="AK7" s="1317"/>
      <c r="AL7" s="1318"/>
    </row>
    <row r="8" spans="1:38" ht="21.75" customHeight="1">
      <c r="A8" s="1289"/>
      <c r="B8" s="1293"/>
      <c r="C8" s="1294"/>
      <c r="D8" s="1294"/>
      <c r="E8" s="1294"/>
      <c r="F8" s="1294"/>
      <c r="G8" s="1294"/>
      <c r="H8" s="1294"/>
      <c r="I8" s="1294"/>
      <c r="J8" s="1294"/>
      <c r="K8" s="1295"/>
      <c r="L8" s="1297"/>
      <c r="M8" s="1300" t="s">
        <v>182</v>
      </c>
      <c r="N8" s="1301"/>
      <c r="O8" s="1299"/>
      <c r="P8" s="1303"/>
      <c r="Q8" s="1297"/>
      <c r="R8" s="1305"/>
      <c r="S8" s="1307"/>
      <c r="T8" s="1319" t="s">
        <v>99</v>
      </c>
      <c r="U8" s="1310" t="s">
        <v>427</v>
      </c>
      <c r="V8" s="1312" t="s">
        <v>444</v>
      </c>
      <c r="W8" s="1313"/>
      <c r="X8" s="1313"/>
      <c r="Y8" s="1313"/>
      <c r="Z8" s="1313"/>
      <c r="AA8" s="1313"/>
      <c r="AB8" s="1313"/>
      <c r="AC8" s="1313"/>
      <c r="AD8" s="1313"/>
      <c r="AE8" s="1313"/>
      <c r="AF8" s="1313"/>
      <c r="AG8" s="1314"/>
      <c r="AH8" s="1264" t="s">
        <v>442</v>
      </c>
      <c r="AI8" s="1308" t="s">
        <v>413</v>
      </c>
      <c r="AJ8" s="1308"/>
      <c r="AK8" s="1308"/>
      <c r="AL8" s="1309"/>
    </row>
    <row r="9" spans="1:38" ht="13.5" customHeight="1">
      <c r="A9" s="1289"/>
      <c r="B9" s="1293"/>
      <c r="C9" s="1294"/>
      <c r="D9" s="1294"/>
      <c r="E9" s="1294"/>
      <c r="F9" s="1294"/>
      <c r="G9" s="1294"/>
      <c r="H9" s="1294"/>
      <c r="I9" s="1294"/>
      <c r="J9" s="1294"/>
      <c r="K9" s="1295"/>
      <c r="L9" s="1297"/>
      <c r="M9" s="608"/>
      <c r="N9" s="609"/>
      <c r="O9" s="1299"/>
      <c r="P9" s="1303"/>
      <c r="Q9" s="1297"/>
      <c r="R9" s="1305"/>
      <c r="S9" s="1307"/>
      <c r="T9" s="1233"/>
      <c r="U9" s="1311"/>
      <c r="V9" s="1315"/>
      <c r="W9" s="1315"/>
      <c r="X9" s="1315"/>
      <c r="Y9" s="1315"/>
      <c r="Z9" s="1315"/>
      <c r="AA9" s="1315"/>
      <c r="AB9" s="1315"/>
      <c r="AC9" s="1315"/>
      <c r="AD9" s="1315"/>
      <c r="AE9" s="1315"/>
      <c r="AF9" s="1315"/>
      <c r="AG9" s="1301"/>
      <c r="AH9" s="1265"/>
      <c r="AI9" s="1281"/>
      <c r="AJ9" s="1282"/>
      <c r="AK9" s="729"/>
      <c r="AL9" s="742"/>
    </row>
    <row r="10" spans="1:38" ht="150" customHeight="1">
      <c r="A10" s="1289"/>
      <c r="B10" s="1293"/>
      <c r="C10" s="1294"/>
      <c r="D10" s="1294"/>
      <c r="E10" s="1294"/>
      <c r="F10" s="1294"/>
      <c r="G10" s="1294"/>
      <c r="H10" s="1294"/>
      <c r="I10" s="1294"/>
      <c r="J10" s="1294"/>
      <c r="K10" s="1295"/>
      <c r="L10" s="1297"/>
      <c r="M10" s="610" t="s">
        <v>183</v>
      </c>
      <c r="N10" s="610" t="s">
        <v>184</v>
      </c>
      <c r="O10" s="1299"/>
      <c r="P10" s="1303"/>
      <c r="Q10" s="1297"/>
      <c r="R10" s="1305"/>
      <c r="S10" s="1307"/>
      <c r="T10" s="1233"/>
      <c r="U10" s="1311"/>
      <c r="V10" s="1315"/>
      <c r="W10" s="1315"/>
      <c r="X10" s="1315"/>
      <c r="Y10" s="1315"/>
      <c r="Z10" s="1315"/>
      <c r="AA10" s="1315"/>
      <c r="AB10" s="1315"/>
      <c r="AC10" s="1315"/>
      <c r="AD10" s="1315"/>
      <c r="AE10" s="1315"/>
      <c r="AF10" s="1315"/>
      <c r="AG10" s="1301"/>
      <c r="AH10" s="1265"/>
      <c r="AI10" s="643" t="s">
        <v>428</v>
      </c>
      <c r="AJ10" s="644" t="s">
        <v>429</v>
      </c>
      <c r="AK10" s="729" t="s">
        <v>525</v>
      </c>
      <c r="AL10" s="743" t="s">
        <v>430</v>
      </c>
    </row>
    <row r="11" spans="1:38" ht="14.4">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B12:P111 Y12:Y111 AA12:AA111 W12:W111 AC12:AC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2"/>
  <cols>
    <col min="1" max="1" width="21.77734375" style="1" customWidth="1"/>
    <col min="2" max="2" width="20.33203125" style="3" customWidth="1"/>
    <col min="3" max="7" width="6" style="3" customWidth="1"/>
    <col min="8" max="8" width="8.6640625" style="40" customWidth="1"/>
    <col min="9" max="9" width="8.44140625" style="40" customWidth="1"/>
    <col min="10" max="10" width="26.88671875" style="40" customWidth="1"/>
    <col min="11" max="11" width="29.44140625" style="40" bestFit="1" customWidth="1"/>
    <col min="12" max="12" width="65.77734375" style="40" customWidth="1"/>
    <col min="13" max="13" width="8.88671875" style="1" customWidth="1"/>
    <col min="14" max="14" width="9.109375" style="1" customWidth="1"/>
    <col min="15" max="16384" width="9" style="1"/>
  </cols>
  <sheetData>
    <row r="1" spans="1:13" ht="13.8" thickBot="1">
      <c r="A1" s="6" t="s">
        <v>458</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350</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351</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352</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353</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354</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355</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356</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357</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358</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359</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329</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330</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340</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341</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342</v>
      </c>
      <c r="B31" s="133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9" t="s">
        <v>343</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344</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345</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346</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347</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348</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349</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zoomScaleNormal="100" zoomScaleSheetLayoutView="85" workbookViewId="0">
      <selection activeCell="F13" sqref="F13"/>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459</v>
      </c>
      <c r="B1" s="6"/>
      <c r="C1" s="6"/>
    </row>
    <row r="2" spans="1:7" ht="27.75" customHeight="1">
      <c r="A2" s="1334" t="s">
        <v>29</v>
      </c>
      <c r="B2" s="1324"/>
      <c r="C2" s="654" t="s">
        <v>365</v>
      </c>
      <c r="E2" s="1331" t="s">
        <v>82</v>
      </c>
      <c r="F2" s="1332"/>
      <c r="G2" s="1332"/>
    </row>
    <row r="3" spans="1:7" ht="18" customHeight="1">
      <c r="A3" s="593" t="s">
        <v>30</v>
      </c>
      <c r="B3" s="594"/>
      <c r="C3" s="655">
        <v>2.4E-2</v>
      </c>
      <c r="E3" s="1338" t="s">
        <v>331</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2022-08-15T09:09:58Z</dcterms:modified>
</cp:coreProperties>
</file>